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sonal\REFUERZOS Y PLANTILLAS\PLANTILLAS\INFORMES\PLANTILLA\2019\2019_01\"/>
    </mc:Choice>
  </mc:AlternateContent>
  <bookViews>
    <workbookView xWindow="0" yWindow="0" windowWidth="19200" windowHeight="11460"/>
  </bookViews>
  <sheets>
    <sheet name="Hoja1" sheetId="7" r:id="rId1"/>
  </sheets>
  <calcPr calcId="162913"/>
</workbook>
</file>

<file path=xl/calcChain.xml><?xml version="1.0" encoding="utf-8"?>
<calcChain xmlns="http://schemas.openxmlformats.org/spreadsheetml/2006/main">
  <c r="L29" i="7" l="1"/>
  <c r="D15" i="7"/>
  <c r="D16" i="7" s="1"/>
  <c r="C15" i="7"/>
  <c r="C16" i="7" s="1"/>
  <c r="G36" i="7"/>
  <c r="F36" i="7"/>
  <c r="C36" i="7"/>
  <c r="D36" i="7"/>
  <c r="E15" i="7"/>
  <c r="E16" i="7" s="1"/>
  <c r="E36" i="7"/>
  <c r="F15" i="7"/>
  <c r="F16" i="7" s="1"/>
  <c r="G15" i="7"/>
  <c r="H15" i="7"/>
  <c r="H16" i="7" s="1"/>
  <c r="H36" i="7"/>
  <c r="I15" i="7"/>
  <c r="I16" i="7" s="1"/>
  <c r="I36" i="7"/>
  <c r="J15" i="7"/>
  <c r="J16" i="7" s="1"/>
  <c r="J36" i="7"/>
  <c r="K15" i="7"/>
  <c r="K16" i="7" s="1"/>
  <c r="K36" i="7"/>
  <c r="L35" i="7"/>
  <c r="L34" i="7"/>
  <c r="L33" i="7"/>
  <c r="L32" i="7"/>
  <c r="L31" i="7"/>
  <c r="L30" i="7"/>
  <c r="L28" i="7"/>
  <c r="L27" i="7"/>
  <c r="L26" i="7"/>
  <c r="L25" i="7"/>
  <c r="L24" i="7"/>
  <c r="L14" i="7"/>
  <c r="L13" i="7"/>
  <c r="L12" i="7"/>
  <c r="L11" i="7"/>
  <c r="L10" i="7"/>
  <c r="L9" i="7"/>
  <c r="L8" i="7"/>
  <c r="L7" i="7"/>
  <c r="L6" i="7"/>
  <c r="L5" i="7"/>
  <c r="F43" i="7" l="1"/>
  <c r="F44" i="7" s="1"/>
  <c r="G43" i="7"/>
  <c r="G44" i="7" s="1"/>
  <c r="G16" i="7"/>
  <c r="L16" i="7" s="1"/>
  <c r="J43" i="7"/>
  <c r="J44" i="7" s="1"/>
  <c r="C43" i="7"/>
  <c r="C44" i="7" s="1"/>
  <c r="C20" i="7"/>
  <c r="E43" i="7"/>
  <c r="E44" i="7" s="1"/>
  <c r="K43" i="7"/>
  <c r="K44" i="7" s="1"/>
  <c r="H43" i="7"/>
  <c r="H44" i="7" s="1"/>
  <c r="I43" i="7"/>
  <c r="I44" i="7" s="1"/>
  <c r="L15" i="7"/>
  <c r="L36" i="7"/>
  <c r="C38" i="7"/>
  <c r="C19" i="7"/>
  <c r="D19" i="7"/>
  <c r="C39" i="7"/>
  <c r="D43" i="7"/>
  <c r="D20" i="7" l="1"/>
  <c r="C48" i="7"/>
  <c r="L43" i="7"/>
  <c r="C47" i="7"/>
  <c r="D44" i="7"/>
  <c r="D48" i="7" s="1"/>
  <c r="L44" i="7" l="1"/>
  <c r="D47" i="7"/>
</calcChain>
</file>

<file path=xl/sharedStrings.xml><?xml version="1.0" encoding="utf-8"?>
<sst xmlns="http://schemas.openxmlformats.org/spreadsheetml/2006/main" count="71" uniqueCount="45">
  <si>
    <t>CASTILLA Y LEÓN</t>
  </si>
  <si>
    <t>ANDALUCÍA</t>
  </si>
  <si>
    <t>Total</t>
  </si>
  <si>
    <t>ARAGÓN</t>
  </si>
  <si>
    <t>EXTREMADURA</t>
  </si>
  <si>
    <t>GALICIA</t>
  </si>
  <si>
    <t>MELILLA (CIUDAD DE)</t>
  </si>
  <si>
    <t>MURCIA (REGIÓN DE)</t>
  </si>
  <si>
    <t>INSTTO NAC. DE TOX. Y CIENCIAS FORENSES</t>
  </si>
  <si>
    <t>MUTUALIDAD GENERAL JUDICIAL</t>
  </si>
  <si>
    <t>ASTURIAS (PRINCIPADO DE)</t>
  </si>
  <si>
    <t>BALEARS (ILLES)</t>
  </si>
  <si>
    <t>CANARIAS</t>
  </si>
  <si>
    <t>CANTABRIA</t>
  </si>
  <si>
    <t>ORGANOS CENTRALES</t>
  </si>
  <si>
    <t>PAÍS VASCO</t>
  </si>
  <si>
    <t>RIOJA (LA)</t>
  </si>
  <si>
    <t>AGE</t>
  </si>
  <si>
    <t>Competencias no transferidas</t>
  </si>
  <si>
    <t>Competencias Transferidas</t>
  </si>
  <si>
    <t>Gest. P.A.</t>
  </si>
  <si>
    <t>Tram. P.A.</t>
  </si>
  <si>
    <t>Aux. Jud.</t>
  </si>
  <si>
    <t>Fac.</t>
  </si>
  <si>
    <t>Méd. For.</t>
  </si>
  <si>
    <t>Téc. Esp.</t>
  </si>
  <si>
    <t>Ayte Lab</t>
  </si>
  <si>
    <t>Ag. Lab.</t>
  </si>
  <si>
    <t>CASTILLA-LA MANCHA</t>
  </si>
  <si>
    <t>CATALUÑA</t>
  </si>
  <si>
    <t>MADRID (COMUNIDAD DE)</t>
  </si>
  <si>
    <t>Total todos los cuerpos</t>
  </si>
  <si>
    <t>Total Gest. Tram y Aux.</t>
  </si>
  <si>
    <t>Incluido MUGEJU</t>
  </si>
  <si>
    <t>Excluido MUGEJU</t>
  </si>
  <si>
    <t>Total general (Excluido MUGEJU):</t>
  </si>
  <si>
    <t>Total general (Incluido MUGEJU):</t>
  </si>
  <si>
    <t>NAVARRA (COMUNIDAD FORAL)</t>
  </si>
  <si>
    <t>CEUTA (CIUDAD DE)</t>
  </si>
  <si>
    <t>COMUNITAT VALENCIANA</t>
  </si>
  <si>
    <t>Total no transferido (Incluido MUGEJU):</t>
  </si>
  <si>
    <t>Total no transferido  (Excluido MUGEJU):</t>
  </si>
  <si>
    <t>Total Resumen</t>
  </si>
  <si>
    <t>Total transferido</t>
  </si>
  <si>
    <r>
      <t>Resumen de plantilla por cuerpos (</t>
    </r>
    <r>
      <rPr>
        <b/>
        <sz val="11"/>
        <rFont val="Arial"/>
        <family val="2"/>
      </rPr>
      <t>1 de enero de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</si>
</sst>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i/>
      <sz val="9"/>
      <name val="Arial"/>
      <family val="2"/>
    </font>
    <font>
      <b/>
      <sz val="12"/>
      <color indexed="1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5" fillId="0" borderId="21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22" applyNumberFormat="0" applyAlignment="0" applyProtection="0"/>
    <xf numFmtId="0" fontId="20" fillId="10" borderId="23" applyNumberFormat="0" applyAlignment="0" applyProtection="0"/>
    <xf numFmtId="0" fontId="21" fillId="10" borderId="22" applyNumberFormat="0" applyAlignment="0" applyProtection="0"/>
    <xf numFmtId="0" fontId="22" fillId="0" borderId="24" applyNumberFormat="0" applyFill="0" applyAlignment="0" applyProtection="0"/>
    <xf numFmtId="0" fontId="23" fillId="11" borderId="2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7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1" fillId="0" borderId="0"/>
    <xf numFmtId="0" fontId="1" fillId="12" borderId="26" applyNumberFormat="0" applyFont="0" applyAlignment="0" applyProtection="0"/>
  </cellStyleXfs>
  <cellXfs count="47">
    <xf numFmtId="0" fontId="0" fillId="0" borderId="0" xfId="0"/>
    <xf numFmtId="0" fontId="3" fillId="0" borderId="1" xfId="0" applyFont="1" applyFill="1" applyBorder="1"/>
    <xf numFmtId="0" fontId="4" fillId="0" borderId="0" xfId="0" applyFont="1"/>
    <xf numFmtId="3" fontId="0" fillId="0" borderId="0" xfId="0" applyNumberFormat="1"/>
    <xf numFmtId="3" fontId="5" fillId="0" borderId="1" xfId="0" applyNumberFormat="1" applyFont="1" applyFill="1" applyBorder="1" applyAlignment="1">
      <alignment vertical="center"/>
    </xf>
    <xf numFmtId="0" fontId="6" fillId="0" borderId="3" xfId="0" applyFont="1" applyFill="1" applyBorder="1"/>
    <xf numFmtId="0" fontId="10" fillId="0" borderId="0" xfId="0" applyFont="1" applyFill="1" applyBorder="1" applyAlignment="1">
      <alignment horizontal="right" vertical="center"/>
    </xf>
    <xf numFmtId="0" fontId="4" fillId="0" borderId="0" xfId="0" applyFont="1" applyBorder="1"/>
    <xf numFmtId="3" fontId="0" fillId="0" borderId="0" xfId="0" applyNumberFormat="1" applyBorder="1"/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4" xfId="0" applyBorder="1"/>
    <xf numFmtId="0" fontId="7" fillId="0" borderId="5" xfId="0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0" fillId="0" borderId="5" xfId="0" applyNumberFormat="1" applyBorder="1"/>
    <xf numFmtId="0" fontId="0" fillId="0" borderId="6" xfId="0" applyBorder="1"/>
    <xf numFmtId="0" fontId="0" fillId="0" borderId="0" xfId="0" applyBorder="1"/>
    <xf numFmtId="3" fontId="6" fillId="0" borderId="0" xfId="0" applyNumberFormat="1" applyFont="1" applyFill="1" applyBorder="1"/>
    <xf numFmtId="3" fontId="6" fillId="0" borderId="5" xfId="0" applyNumberFormat="1" applyFont="1" applyFill="1" applyBorder="1"/>
    <xf numFmtId="0" fontId="0" fillId="0" borderId="7" xfId="0" applyBorder="1"/>
    <xf numFmtId="0" fontId="10" fillId="0" borderId="0" xfId="0" applyFont="1" applyBorder="1" applyAlignment="1">
      <alignment horizontal="right" vertical="center"/>
    </xf>
    <xf numFmtId="0" fontId="0" fillId="0" borderId="5" xfId="0" applyBorder="1"/>
    <xf numFmtId="0" fontId="0" fillId="0" borderId="9" xfId="0" applyBorder="1"/>
    <xf numFmtId="0" fontId="0" fillId="0" borderId="10" xfId="0" applyBorder="1"/>
    <xf numFmtId="3" fontId="11" fillId="2" borderId="13" xfId="0" applyNumberFormat="1" applyFont="1" applyFill="1" applyBorder="1" applyAlignment="1">
      <alignment vertical="center"/>
    </xf>
    <xf numFmtId="3" fontId="11" fillId="2" borderId="13" xfId="0" applyNumberFormat="1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11" fillId="2" borderId="12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vertical="center"/>
    </xf>
    <xf numFmtId="3" fontId="6" fillId="5" borderId="1" xfId="0" applyNumberFormat="1" applyFont="1" applyFill="1" applyBorder="1"/>
    <xf numFmtId="3" fontId="6" fillId="5" borderId="12" xfId="0" applyNumberFormat="1" applyFont="1" applyFill="1" applyBorder="1"/>
    <xf numFmtId="3" fontId="9" fillId="0" borderId="1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3" fontId="9" fillId="0" borderId="2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8" fillId="0" borderId="0" xfId="0" applyFont="1" applyAlignment="1" applyProtection="1">
      <alignment horizontal="center"/>
      <protection locked="0"/>
    </xf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="90" zoomScaleNormal="90" workbookViewId="0">
      <selection activeCell="O37" sqref="O37"/>
    </sheetView>
  </sheetViews>
  <sheetFormatPr baseColWidth="10" defaultRowHeight="12.75" x14ac:dyDescent="0.2"/>
  <cols>
    <col min="1" max="1" width="8.7109375" customWidth="1"/>
    <col min="2" max="2" width="44.42578125" bestFit="1" customWidth="1"/>
    <col min="13" max="13" width="2.7109375" customWidth="1"/>
  </cols>
  <sheetData>
    <row r="1" spans="1:13" ht="18" x14ac:dyDescent="0.25">
      <c r="B1" s="46" t="s">
        <v>44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ht="13.5" thickBot="1" x14ac:dyDescent="0.25"/>
    <row r="3" spans="1:13" ht="13.5" thickTop="1" x14ac:dyDescent="0.2">
      <c r="A3" s="25"/>
      <c r="B3" s="21"/>
      <c r="C3" s="24"/>
      <c r="D3" s="24"/>
      <c r="E3" s="24"/>
      <c r="F3" s="24"/>
      <c r="G3" s="24"/>
      <c r="H3" s="24"/>
      <c r="I3" s="24"/>
      <c r="J3" s="24"/>
      <c r="K3" s="24"/>
      <c r="L3" s="24"/>
      <c r="M3" s="30"/>
    </row>
    <row r="4" spans="1:13" ht="15" x14ac:dyDescent="0.25">
      <c r="A4" s="44" t="s">
        <v>18</v>
      </c>
      <c r="B4" s="5"/>
      <c r="C4" s="33" t="s">
        <v>20</v>
      </c>
      <c r="D4" s="33" t="s">
        <v>21</v>
      </c>
      <c r="E4" s="33" t="s">
        <v>22</v>
      </c>
      <c r="F4" s="33" t="s">
        <v>24</v>
      </c>
      <c r="G4" s="33" t="s">
        <v>23</v>
      </c>
      <c r="H4" s="33" t="s">
        <v>25</v>
      </c>
      <c r="I4" s="33" t="s">
        <v>26</v>
      </c>
      <c r="J4" s="33" t="s">
        <v>27</v>
      </c>
      <c r="K4" s="33" t="s">
        <v>17</v>
      </c>
      <c r="L4" s="34" t="s">
        <v>2</v>
      </c>
      <c r="M4" s="28"/>
    </row>
    <row r="5" spans="1:13" ht="15" customHeight="1" x14ac:dyDescent="0.25">
      <c r="A5" s="44"/>
      <c r="B5" s="1" t="s">
        <v>14</v>
      </c>
      <c r="C5" s="38">
        <v>279</v>
      </c>
      <c r="D5" s="38">
        <v>663</v>
      </c>
      <c r="E5" s="38">
        <v>150</v>
      </c>
      <c r="F5" s="38">
        <v>5</v>
      </c>
      <c r="G5" s="38"/>
      <c r="H5" s="38"/>
      <c r="I5" s="38"/>
      <c r="J5" s="41"/>
      <c r="K5" s="38"/>
      <c r="L5" s="37">
        <f>SUM(C5:K5)</f>
        <v>1097</v>
      </c>
      <c r="M5" s="28"/>
    </row>
    <row r="6" spans="1:13" ht="15" x14ac:dyDescent="0.25">
      <c r="A6" s="44"/>
      <c r="B6" s="1" t="s">
        <v>8</v>
      </c>
      <c r="C6" s="38">
        <v>7</v>
      </c>
      <c r="D6" s="38">
        <v>39</v>
      </c>
      <c r="E6" s="38">
        <v>13</v>
      </c>
      <c r="F6" s="38">
        <v>7</v>
      </c>
      <c r="G6" s="38">
        <v>196</v>
      </c>
      <c r="H6" s="38">
        <v>87</v>
      </c>
      <c r="I6" s="38">
        <v>94</v>
      </c>
      <c r="J6" s="38"/>
      <c r="K6" s="38">
        <v>4</v>
      </c>
      <c r="L6" s="37">
        <f>SUM(C6:K6)</f>
        <v>447</v>
      </c>
      <c r="M6" s="28"/>
    </row>
    <row r="7" spans="1:13" ht="15" x14ac:dyDescent="0.25">
      <c r="A7" s="44"/>
      <c r="B7" s="1" t="s">
        <v>9</v>
      </c>
      <c r="C7" s="38">
        <v>18</v>
      </c>
      <c r="D7" s="38">
        <v>85</v>
      </c>
      <c r="E7" s="38">
        <v>5</v>
      </c>
      <c r="F7" s="38"/>
      <c r="G7" s="38"/>
      <c r="H7" s="38"/>
      <c r="I7" s="38"/>
      <c r="J7" s="38"/>
      <c r="K7" s="38"/>
      <c r="L7" s="37">
        <f>SUM(C7:K7)</f>
        <v>108</v>
      </c>
      <c r="M7" s="28"/>
    </row>
    <row r="8" spans="1:13" ht="15" x14ac:dyDescent="0.25">
      <c r="A8" s="44"/>
      <c r="B8" s="1" t="s">
        <v>11</v>
      </c>
      <c r="C8" s="38">
        <v>351</v>
      </c>
      <c r="D8" s="38">
        <v>559</v>
      </c>
      <c r="E8" s="38">
        <v>238</v>
      </c>
      <c r="F8" s="38">
        <v>21</v>
      </c>
      <c r="G8" s="39"/>
      <c r="H8" s="38"/>
      <c r="I8" s="38">
        <v>2</v>
      </c>
      <c r="J8" s="38"/>
      <c r="K8" s="38"/>
      <c r="L8" s="37">
        <f t="shared" ref="L8:L16" si="0">SUM(C8:K8)</f>
        <v>1171</v>
      </c>
      <c r="M8" s="28"/>
    </row>
    <row r="9" spans="1:13" ht="15" x14ac:dyDescent="0.25">
      <c r="A9" s="44"/>
      <c r="B9" s="1" t="s">
        <v>0</v>
      </c>
      <c r="C9" s="38">
        <v>821</v>
      </c>
      <c r="D9" s="38">
        <v>1160</v>
      </c>
      <c r="E9" s="38">
        <v>640</v>
      </c>
      <c r="F9" s="38">
        <v>66</v>
      </c>
      <c r="G9" s="39"/>
      <c r="H9" s="38"/>
      <c r="I9" s="38">
        <v>1</v>
      </c>
      <c r="J9" s="38"/>
      <c r="K9" s="38"/>
      <c r="L9" s="37">
        <f t="shared" si="0"/>
        <v>2688</v>
      </c>
      <c r="M9" s="28"/>
    </row>
    <row r="10" spans="1:13" ht="15" x14ac:dyDescent="0.25">
      <c r="A10" s="44"/>
      <c r="B10" s="1" t="s">
        <v>28</v>
      </c>
      <c r="C10" s="38">
        <v>534</v>
      </c>
      <c r="D10" s="38">
        <v>756</v>
      </c>
      <c r="E10" s="38">
        <v>398</v>
      </c>
      <c r="F10" s="38">
        <v>48</v>
      </c>
      <c r="G10" s="38">
        <v>1</v>
      </c>
      <c r="H10" s="38"/>
      <c r="I10" s="38"/>
      <c r="J10" s="38"/>
      <c r="K10" s="38"/>
      <c r="L10" s="37">
        <f t="shared" si="0"/>
        <v>1737</v>
      </c>
      <c r="M10" s="28"/>
    </row>
    <row r="11" spans="1:13" ht="15" x14ac:dyDescent="0.25">
      <c r="A11" s="44"/>
      <c r="B11" s="1" t="s">
        <v>4</v>
      </c>
      <c r="C11" s="38">
        <v>301</v>
      </c>
      <c r="D11" s="38">
        <v>411</v>
      </c>
      <c r="E11" s="38">
        <v>241</v>
      </c>
      <c r="F11" s="38">
        <v>28</v>
      </c>
      <c r="G11" s="39"/>
      <c r="H11" s="38"/>
      <c r="I11" s="38"/>
      <c r="J11" s="38"/>
      <c r="K11" s="38"/>
      <c r="L11" s="37">
        <f t="shared" si="0"/>
        <v>981</v>
      </c>
      <c r="M11" s="28"/>
    </row>
    <row r="12" spans="1:13" ht="15" x14ac:dyDescent="0.25">
      <c r="A12" s="44"/>
      <c r="B12" s="1" t="s">
        <v>7</v>
      </c>
      <c r="C12" s="38">
        <v>382</v>
      </c>
      <c r="D12" s="38">
        <v>608</v>
      </c>
      <c r="E12" s="38">
        <v>269</v>
      </c>
      <c r="F12" s="38">
        <v>29</v>
      </c>
      <c r="G12" s="39"/>
      <c r="H12" s="38"/>
      <c r="I12" s="38">
        <v>4</v>
      </c>
      <c r="J12" s="38"/>
      <c r="K12" s="38"/>
      <c r="L12" s="37">
        <f t="shared" si="0"/>
        <v>1292</v>
      </c>
      <c r="M12" s="28"/>
    </row>
    <row r="13" spans="1:13" ht="15" x14ac:dyDescent="0.25">
      <c r="A13" s="44"/>
      <c r="B13" s="1" t="s">
        <v>38</v>
      </c>
      <c r="C13" s="38">
        <v>44</v>
      </c>
      <c r="D13" s="38">
        <v>68</v>
      </c>
      <c r="E13" s="38">
        <v>30</v>
      </c>
      <c r="F13" s="38">
        <v>6</v>
      </c>
      <c r="G13" s="39"/>
      <c r="H13" s="38"/>
      <c r="I13" s="38"/>
      <c r="J13" s="38"/>
      <c r="K13" s="38"/>
      <c r="L13" s="37">
        <f t="shared" si="0"/>
        <v>148</v>
      </c>
      <c r="M13" s="28"/>
    </row>
    <row r="14" spans="1:13" ht="15" x14ac:dyDescent="0.25">
      <c r="A14" s="44"/>
      <c r="B14" s="1" t="s">
        <v>6</v>
      </c>
      <c r="C14" s="40">
        <v>40</v>
      </c>
      <c r="D14" s="40">
        <v>83</v>
      </c>
      <c r="E14" s="40">
        <v>28</v>
      </c>
      <c r="F14" s="40">
        <v>7</v>
      </c>
      <c r="G14" s="39"/>
      <c r="H14" s="40"/>
      <c r="I14" s="40"/>
      <c r="J14" s="40"/>
      <c r="K14" s="40"/>
      <c r="L14" s="37">
        <f t="shared" si="0"/>
        <v>158</v>
      </c>
      <c r="M14" s="28"/>
    </row>
    <row r="15" spans="1:13" ht="15.75" x14ac:dyDescent="0.2">
      <c r="A15" s="44"/>
      <c r="B15" s="6" t="s">
        <v>40</v>
      </c>
      <c r="C15" s="35">
        <f>SUM(C5:C14)</f>
        <v>2777</v>
      </c>
      <c r="D15" s="35">
        <f t="shared" ref="D15:J15" si="1">SUM(D5:D14)</f>
        <v>4432</v>
      </c>
      <c r="E15" s="35">
        <f t="shared" si="1"/>
        <v>2012</v>
      </c>
      <c r="F15" s="35">
        <f>SUM(F5:F14)</f>
        <v>217</v>
      </c>
      <c r="G15" s="35">
        <f t="shared" si="1"/>
        <v>197</v>
      </c>
      <c r="H15" s="35">
        <f t="shared" si="1"/>
        <v>87</v>
      </c>
      <c r="I15" s="35">
        <f t="shared" si="1"/>
        <v>101</v>
      </c>
      <c r="J15" s="35">
        <f t="shared" si="1"/>
        <v>0</v>
      </c>
      <c r="K15" s="35">
        <f>SUM(K5:K14)</f>
        <v>4</v>
      </c>
      <c r="L15" s="26">
        <f>SUM(C15:K15)</f>
        <v>9827</v>
      </c>
      <c r="M15" s="28"/>
    </row>
    <row r="16" spans="1:13" ht="15.75" x14ac:dyDescent="0.25">
      <c r="A16" s="44"/>
      <c r="B16" s="6" t="s">
        <v>41</v>
      </c>
      <c r="C16" s="36">
        <f>C15-C7</f>
        <v>2759</v>
      </c>
      <c r="D16" s="36">
        <f t="shared" ref="D16:K16" si="2">D15-D7</f>
        <v>4347</v>
      </c>
      <c r="E16" s="36">
        <f t="shared" si="2"/>
        <v>2007</v>
      </c>
      <c r="F16" s="36">
        <f t="shared" si="2"/>
        <v>217</v>
      </c>
      <c r="G16" s="36">
        <f t="shared" si="2"/>
        <v>197</v>
      </c>
      <c r="H16" s="36">
        <f t="shared" si="2"/>
        <v>87</v>
      </c>
      <c r="I16" s="36">
        <f t="shared" si="2"/>
        <v>101</v>
      </c>
      <c r="J16" s="36">
        <f t="shared" si="2"/>
        <v>0</v>
      </c>
      <c r="K16" s="36">
        <f t="shared" si="2"/>
        <v>4</v>
      </c>
      <c r="L16" s="27">
        <f t="shared" si="0"/>
        <v>9719</v>
      </c>
      <c r="M16" s="28"/>
    </row>
    <row r="17" spans="1:13" x14ac:dyDescent="0.2">
      <c r="A17" s="44"/>
      <c r="B17" s="7"/>
      <c r="C17" s="8"/>
      <c r="D17" s="8"/>
      <c r="E17" s="8"/>
      <c r="F17" s="8"/>
      <c r="G17" s="8"/>
      <c r="H17" s="8"/>
      <c r="I17" s="8"/>
      <c r="J17" s="8"/>
      <c r="K17" s="8"/>
      <c r="L17" s="29"/>
      <c r="M17" s="12"/>
    </row>
    <row r="18" spans="1:13" ht="25.5" x14ac:dyDescent="0.2">
      <c r="A18" s="44"/>
      <c r="B18" s="7"/>
      <c r="C18" s="32" t="s">
        <v>33</v>
      </c>
      <c r="D18" s="32" t="s">
        <v>34</v>
      </c>
      <c r="E18" s="8"/>
      <c r="F18" s="8"/>
      <c r="G18" s="8"/>
      <c r="H18" s="8"/>
      <c r="I18" s="8"/>
      <c r="J18" s="8"/>
      <c r="K18" s="8"/>
      <c r="L18" s="18"/>
      <c r="M18" s="12"/>
    </row>
    <row r="19" spans="1:13" ht="15" x14ac:dyDescent="0.25">
      <c r="A19" s="44"/>
      <c r="B19" s="9" t="s">
        <v>32</v>
      </c>
      <c r="C19" s="10">
        <f>SUM(C15:E15)</f>
        <v>9221</v>
      </c>
      <c r="D19" s="11">
        <f>SUM(C16:E16)</f>
        <v>9113</v>
      </c>
      <c r="E19" s="8"/>
      <c r="F19" s="8"/>
      <c r="G19" s="8"/>
      <c r="H19" s="8"/>
      <c r="I19" s="8"/>
      <c r="J19" s="8"/>
      <c r="K19" s="8"/>
      <c r="L19" s="18"/>
      <c r="M19" s="12"/>
    </row>
    <row r="20" spans="1:13" ht="15.75" thickBot="1" x14ac:dyDescent="0.3">
      <c r="A20" s="45"/>
      <c r="B20" s="13" t="s">
        <v>31</v>
      </c>
      <c r="C20" s="14">
        <f>SUM(C15:K15)</f>
        <v>9827</v>
      </c>
      <c r="D20" s="15">
        <f>SUM(C16:K16)</f>
        <v>9719</v>
      </c>
      <c r="E20" s="16"/>
      <c r="F20" s="16"/>
      <c r="G20" s="16"/>
      <c r="H20" s="16"/>
      <c r="I20" s="16"/>
      <c r="J20" s="16"/>
      <c r="K20" s="16"/>
      <c r="L20" s="23"/>
      <c r="M20" s="17"/>
    </row>
    <row r="21" spans="1:13" ht="14.25" thickTop="1" thickBot="1" x14ac:dyDescent="0.25">
      <c r="B21" s="2"/>
      <c r="C21" s="3"/>
      <c r="D21" s="3"/>
      <c r="E21" s="3"/>
      <c r="F21" s="3"/>
      <c r="G21" s="3"/>
      <c r="H21" s="3"/>
      <c r="I21" s="3"/>
      <c r="J21" s="3"/>
      <c r="K21" s="3"/>
    </row>
    <row r="22" spans="1:13" ht="13.5" thickTop="1" x14ac:dyDescent="0.2">
      <c r="A22" s="25"/>
      <c r="B22" s="2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0"/>
    </row>
    <row r="23" spans="1:13" ht="15" x14ac:dyDescent="0.25">
      <c r="A23" s="44" t="s">
        <v>19</v>
      </c>
      <c r="B23" s="5"/>
      <c r="C23" s="33" t="s">
        <v>20</v>
      </c>
      <c r="D23" s="33" t="s">
        <v>21</v>
      </c>
      <c r="E23" s="33" t="s">
        <v>22</v>
      </c>
      <c r="F23" s="33" t="s">
        <v>24</v>
      </c>
      <c r="G23" s="33" t="s">
        <v>23</v>
      </c>
      <c r="H23" s="33" t="s">
        <v>25</v>
      </c>
      <c r="I23" s="33" t="s">
        <v>26</v>
      </c>
      <c r="J23" s="33" t="s">
        <v>27</v>
      </c>
      <c r="K23" s="33" t="s">
        <v>17</v>
      </c>
      <c r="L23" s="34" t="s">
        <v>2</v>
      </c>
      <c r="M23" s="28"/>
    </row>
    <row r="24" spans="1:13" ht="15" customHeight="1" x14ac:dyDescent="0.25">
      <c r="A24" s="44"/>
      <c r="B24" s="1" t="s">
        <v>1</v>
      </c>
      <c r="C24" s="38">
        <v>2349</v>
      </c>
      <c r="D24" s="38">
        <v>3566</v>
      </c>
      <c r="E24" s="38">
        <v>1590</v>
      </c>
      <c r="F24" s="38">
        <v>188</v>
      </c>
      <c r="G24" s="39"/>
      <c r="H24" s="38"/>
      <c r="I24" s="38">
        <v>1</v>
      </c>
      <c r="J24" s="38"/>
      <c r="K24" s="38"/>
      <c r="L24" s="37">
        <f>SUM(C24:K24)</f>
        <v>7694</v>
      </c>
      <c r="M24" s="28"/>
    </row>
    <row r="25" spans="1:13" ht="15" x14ac:dyDescent="0.25">
      <c r="A25" s="44"/>
      <c r="B25" s="1" t="s">
        <v>3</v>
      </c>
      <c r="C25" s="38">
        <v>354</v>
      </c>
      <c r="D25" s="38">
        <v>539</v>
      </c>
      <c r="E25" s="38">
        <v>274</v>
      </c>
      <c r="F25" s="38">
        <v>34</v>
      </c>
      <c r="G25" s="38">
        <v>1</v>
      </c>
      <c r="H25" s="38">
        <v>1</v>
      </c>
      <c r="I25" s="38">
        <v>2</v>
      </c>
      <c r="J25" s="38"/>
      <c r="K25" s="38"/>
      <c r="L25" s="37">
        <f t="shared" ref="L25:L36" si="3">SUM(C25:K25)</f>
        <v>1205</v>
      </c>
      <c r="M25" s="28"/>
    </row>
    <row r="26" spans="1:13" ht="15" x14ac:dyDescent="0.25">
      <c r="A26" s="44"/>
      <c r="B26" s="1" t="s">
        <v>10</v>
      </c>
      <c r="C26" s="38">
        <v>346</v>
      </c>
      <c r="D26" s="38">
        <v>557</v>
      </c>
      <c r="E26" s="38">
        <v>255</v>
      </c>
      <c r="F26" s="38">
        <v>22</v>
      </c>
      <c r="G26" s="39"/>
      <c r="H26" s="38"/>
      <c r="I26" s="38"/>
      <c r="J26" s="38"/>
      <c r="K26" s="38"/>
      <c r="L26" s="37">
        <f t="shared" si="3"/>
        <v>1180</v>
      </c>
      <c r="M26" s="28"/>
    </row>
    <row r="27" spans="1:13" ht="15" x14ac:dyDescent="0.25">
      <c r="A27" s="44"/>
      <c r="B27" s="1" t="s">
        <v>12</v>
      </c>
      <c r="C27" s="38">
        <v>639</v>
      </c>
      <c r="D27" s="38">
        <v>1176</v>
      </c>
      <c r="E27" s="38">
        <v>494</v>
      </c>
      <c r="F27" s="38">
        <v>48</v>
      </c>
      <c r="G27" s="39"/>
      <c r="H27" s="38"/>
      <c r="I27" s="38"/>
      <c r="J27" s="38"/>
      <c r="K27" s="38"/>
      <c r="L27" s="37">
        <f t="shared" si="3"/>
        <v>2357</v>
      </c>
      <c r="M27" s="28"/>
    </row>
    <row r="28" spans="1:13" ht="15" x14ac:dyDescent="0.25">
      <c r="A28" s="44"/>
      <c r="B28" s="1" t="s">
        <v>13</v>
      </c>
      <c r="C28" s="38">
        <v>190</v>
      </c>
      <c r="D28" s="38">
        <v>287</v>
      </c>
      <c r="E28" s="38">
        <v>137</v>
      </c>
      <c r="F28" s="38">
        <v>15</v>
      </c>
      <c r="G28" s="39"/>
      <c r="H28" s="38"/>
      <c r="I28" s="38"/>
      <c r="J28" s="38"/>
      <c r="K28" s="38"/>
      <c r="L28" s="37">
        <f t="shared" si="3"/>
        <v>629</v>
      </c>
      <c r="M28" s="28"/>
    </row>
    <row r="29" spans="1:13" ht="15" x14ac:dyDescent="0.25">
      <c r="A29" s="44"/>
      <c r="B29" s="1" t="s">
        <v>29</v>
      </c>
      <c r="C29" s="38">
        <v>2302</v>
      </c>
      <c r="D29" s="38">
        <v>3354</v>
      </c>
      <c r="E29" s="38">
        <v>1531</v>
      </c>
      <c r="F29" s="38">
        <v>213</v>
      </c>
      <c r="G29" s="39"/>
      <c r="H29" s="38">
        <v>5</v>
      </c>
      <c r="I29" s="38">
        <v>7</v>
      </c>
      <c r="J29" s="38"/>
      <c r="K29" s="38"/>
      <c r="L29" s="37">
        <f t="shared" si="3"/>
        <v>7412</v>
      </c>
      <c r="M29" s="28"/>
    </row>
    <row r="30" spans="1:13" ht="15" x14ac:dyDescent="0.25">
      <c r="A30" s="44"/>
      <c r="B30" s="1" t="s">
        <v>39</v>
      </c>
      <c r="C30" s="38">
        <v>1417</v>
      </c>
      <c r="D30" s="38">
        <v>2329</v>
      </c>
      <c r="E30" s="38">
        <v>863</v>
      </c>
      <c r="F30" s="38">
        <v>94</v>
      </c>
      <c r="G30" s="39"/>
      <c r="H30" s="38"/>
      <c r="I30" s="38">
        <v>8</v>
      </c>
      <c r="J30" s="38"/>
      <c r="K30" s="38"/>
      <c r="L30" s="37">
        <f t="shared" si="3"/>
        <v>4711</v>
      </c>
      <c r="M30" s="28"/>
    </row>
    <row r="31" spans="1:13" ht="15" x14ac:dyDescent="0.25">
      <c r="A31" s="44"/>
      <c r="B31" s="1" t="s">
        <v>5</v>
      </c>
      <c r="C31" s="38">
        <v>801</v>
      </c>
      <c r="D31" s="38">
        <v>1218</v>
      </c>
      <c r="E31" s="38">
        <v>562</v>
      </c>
      <c r="F31" s="38">
        <v>64</v>
      </c>
      <c r="G31" s="39"/>
      <c r="H31" s="38"/>
      <c r="I31" s="38"/>
      <c r="J31" s="38"/>
      <c r="K31" s="38"/>
      <c r="L31" s="37">
        <f t="shared" si="3"/>
        <v>2645</v>
      </c>
      <c r="M31" s="28"/>
    </row>
    <row r="32" spans="1:13" ht="15" x14ac:dyDescent="0.25">
      <c r="A32" s="44"/>
      <c r="B32" s="1" t="s">
        <v>30</v>
      </c>
      <c r="C32" s="38">
        <v>2180</v>
      </c>
      <c r="D32" s="38">
        <v>3286</v>
      </c>
      <c r="E32" s="38">
        <v>1213</v>
      </c>
      <c r="F32" s="38">
        <v>150</v>
      </c>
      <c r="G32" s="39"/>
      <c r="H32" s="38">
        <v>1</v>
      </c>
      <c r="I32" s="38">
        <v>7</v>
      </c>
      <c r="J32" s="38">
        <v>6</v>
      </c>
      <c r="K32" s="38"/>
      <c r="L32" s="37">
        <f t="shared" si="3"/>
        <v>6843</v>
      </c>
      <c r="M32" s="28"/>
    </row>
    <row r="33" spans="1:13" ht="15" x14ac:dyDescent="0.25">
      <c r="A33" s="44"/>
      <c r="B33" s="1" t="s">
        <v>37</v>
      </c>
      <c r="C33" s="38">
        <v>171</v>
      </c>
      <c r="D33" s="38">
        <v>215</v>
      </c>
      <c r="E33" s="38">
        <v>121</v>
      </c>
      <c r="F33" s="38">
        <v>13</v>
      </c>
      <c r="G33" s="39"/>
      <c r="H33" s="38"/>
      <c r="I33" s="38"/>
      <c r="J33" s="38"/>
      <c r="K33" s="38"/>
      <c r="L33" s="37">
        <f t="shared" si="3"/>
        <v>520</v>
      </c>
      <c r="M33" s="28"/>
    </row>
    <row r="34" spans="1:13" ht="15" x14ac:dyDescent="0.25">
      <c r="A34" s="44"/>
      <c r="B34" s="1" t="s">
        <v>15</v>
      </c>
      <c r="C34" s="38">
        <v>666</v>
      </c>
      <c r="D34" s="38">
        <v>992</v>
      </c>
      <c r="E34" s="38">
        <v>433</v>
      </c>
      <c r="F34" s="38">
        <v>53</v>
      </c>
      <c r="G34" s="39"/>
      <c r="H34" s="38"/>
      <c r="I34" s="38"/>
      <c r="J34" s="38"/>
      <c r="K34" s="38"/>
      <c r="L34" s="37">
        <f t="shared" si="3"/>
        <v>2144</v>
      </c>
      <c r="M34" s="28"/>
    </row>
    <row r="35" spans="1:13" ht="15" x14ac:dyDescent="0.25">
      <c r="A35" s="44"/>
      <c r="B35" s="1" t="s">
        <v>16</v>
      </c>
      <c r="C35" s="40">
        <v>84</v>
      </c>
      <c r="D35" s="40">
        <v>148</v>
      </c>
      <c r="E35" s="40">
        <v>68</v>
      </c>
      <c r="F35" s="40">
        <v>8</v>
      </c>
      <c r="G35" s="39"/>
      <c r="H35" s="40"/>
      <c r="I35" s="40"/>
      <c r="J35" s="40"/>
      <c r="K35" s="40"/>
      <c r="L35" s="37">
        <f t="shared" si="3"/>
        <v>308</v>
      </c>
      <c r="M35" s="28"/>
    </row>
    <row r="36" spans="1:13" ht="15.75" x14ac:dyDescent="0.2">
      <c r="A36" s="44"/>
      <c r="B36" s="6" t="s">
        <v>43</v>
      </c>
      <c r="C36" s="35">
        <f>SUM(C24:C35)</f>
        <v>11499</v>
      </c>
      <c r="D36" s="35">
        <f t="shared" ref="D36:K36" si="4">SUM(D24:D35)</f>
        <v>17667</v>
      </c>
      <c r="E36" s="35">
        <f t="shared" si="4"/>
        <v>7541</v>
      </c>
      <c r="F36" s="35">
        <f>SUM(F24:F35)</f>
        <v>902</v>
      </c>
      <c r="G36" s="35">
        <f>SUM(G24:G35)</f>
        <v>1</v>
      </c>
      <c r="H36" s="35">
        <f t="shared" si="4"/>
        <v>7</v>
      </c>
      <c r="I36" s="35">
        <f t="shared" si="4"/>
        <v>25</v>
      </c>
      <c r="J36" s="35">
        <f t="shared" si="4"/>
        <v>6</v>
      </c>
      <c r="K36" s="35">
        <f t="shared" si="4"/>
        <v>0</v>
      </c>
      <c r="L36" s="26">
        <f t="shared" si="3"/>
        <v>37648</v>
      </c>
      <c r="M36" s="28"/>
    </row>
    <row r="37" spans="1:13" x14ac:dyDescent="0.2">
      <c r="A37" s="44"/>
      <c r="B37" s="18"/>
      <c r="C37" s="8"/>
      <c r="D37" s="8"/>
      <c r="E37" s="8"/>
      <c r="F37" s="8"/>
      <c r="G37" s="8"/>
      <c r="H37" s="8"/>
      <c r="I37" s="8"/>
      <c r="J37" s="8"/>
      <c r="K37" s="8"/>
      <c r="L37" s="18"/>
      <c r="M37" s="12"/>
    </row>
    <row r="38" spans="1:13" ht="15" x14ac:dyDescent="0.25">
      <c r="A38" s="44"/>
      <c r="B38" s="9" t="s">
        <v>32</v>
      </c>
      <c r="C38" s="19">
        <f>SUM(C36:E36)</f>
        <v>36707</v>
      </c>
      <c r="D38" s="8"/>
      <c r="E38" s="8"/>
      <c r="F38" s="8"/>
      <c r="G38" s="8"/>
      <c r="H38" s="8"/>
      <c r="I38" s="8"/>
      <c r="J38" s="8"/>
      <c r="K38" s="8"/>
      <c r="L38" s="18"/>
      <c r="M38" s="12"/>
    </row>
    <row r="39" spans="1:13" ht="15.75" thickBot="1" x14ac:dyDescent="0.3">
      <c r="A39" s="45"/>
      <c r="B39" s="13" t="s">
        <v>31</v>
      </c>
      <c r="C39" s="20">
        <f>SUM(C36:K36)</f>
        <v>37648</v>
      </c>
      <c r="D39" s="16"/>
      <c r="E39" s="16"/>
      <c r="F39" s="16"/>
      <c r="G39" s="16"/>
      <c r="H39" s="16"/>
      <c r="I39" s="16"/>
      <c r="J39" s="16"/>
      <c r="K39" s="16"/>
      <c r="L39" s="23"/>
      <c r="M39" s="17"/>
    </row>
    <row r="40" spans="1:13" ht="14.25" thickTop="1" thickBot="1" x14ac:dyDescent="0.25">
      <c r="C40" s="3"/>
      <c r="D40" s="3"/>
      <c r="E40" s="3"/>
      <c r="F40" s="3"/>
      <c r="G40" s="3"/>
      <c r="H40" s="3"/>
      <c r="I40" s="3"/>
      <c r="J40" s="3"/>
      <c r="K40" s="3"/>
    </row>
    <row r="41" spans="1:13" ht="13.5" thickTop="1" x14ac:dyDescent="0.2">
      <c r="A41" s="25"/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30"/>
    </row>
    <row r="42" spans="1:13" ht="15" x14ac:dyDescent="0.25">
      <c r="A42" s="42" t="s">
        <v>42</v>
      </c>
      <c r="B42" s="18"/>
      <c r="C42" s="33" t="s">
        <v>20</v>
      </c>
      <c r="D42" s="33" t="s">
        <v>21</v>
      </c>
      <c r="E42" s="33" t="s">
        <v>22</v>
      </c>
      <c r="F42" s="33" t="s">
        <v>24</v>
      </c>
      <c r="G42" s="33" t="s">
        <v>23</v>
      </c>
      <c r="H42" s="33" t="s">
        <v>25</v>
      </c>
      <c r="I42" s="33" t="s">
        <v>26</v>
      </c>
      <c r="J42" s="33" t="s">
        <v>27</v>
      </c>
      <c r="K42" s="33" t="s">
        <v>17</v>
      </c>
      <c r="L42" s="34" t="s">
        <v>2</v>
      </c>
      <c r="M42" s="28"/>
    </row>
    <row r="43" spans="1:13" ht="15.75" x14ac:dyDescent="0.2">
      <c r="A43" s="42"/>
      <c r="B43" s="22" t="s">
        <v>36</v>
      </c>
      <c r="C43" s="4">
        <f t="shared" ref="C43:K43" si="5">C15+C36</f>
        <v>14276</v>
      </c>
      <c r="D43" s="4">
        <f t="shared" si="5"/>
        <v>22099</v>
      </c>
      <c r="E43" s="4">
        <f t="shared" si="5"/>
        <v>9553</v>
      </c>
      <c r="F43" s="4">
        <f t="shared" si="5"/>
        <v>1119</v>
      </c>
      <c r="G43" s="4">
        <f t="shared" si="5"/>
        <v>198</v>
      </c>
      <c r="H43" s="4">
        <f t="shared" si="5"/>
        <v>94</v>
      </c>
      <c r="I43" s="4">
        <f t="shared" si="5"/>
        <v>126</v>
      </c>
      <c r="J43" s="4">
        <f t="shared" si="5"/>
        <v>6</v>
      </c>
      <c r="K43" s="4">
        <f t="shared" si="5"/>
        <v>4</v>
      </c>
      <c r="L43" s="31">
        <f>SUM(C43:K43)</f>
        <v>47475</v>
      </c>
      <c r="M43" s="28"/>
    </row>
    <row r="44" spans="1:13" ht="15.75" x14ac:dyDescent="0.2">
      <c r="A44" s="42"/>
      <c r="B44" s="22" t="s">
        <v>35</v>
      </c>
      <c r="C44" s="4">
        <f>C43-C7</f>
        <v>14258</v>
      </c>
      <c r="D44" s="4">
        <f>D43-D7</f>
        <v>22014</v>
      </c>
      <c r="E44" s="4">
        <f>E43-E7</f>
        <v>9548</v>
      </c>
      <c r="F44" s="4">
        <f t="shared" ref="F44:K44" si="6">F43</f>
        <v>1119</v>
      </c>
      <c r="G44" s="4">
        <f t="shared" si="6"/>
        <v>198</v>
      </c>
      <c r="H44" s="4">
        <f t="shared" si="6"/>
        <v>94</v>
      </c>
      <c r="I44" s="4">
        <f t="shared" si="6"/>
        <v>126</v>
      </c>
      <c r="J44" s="4">
        <f t="shared" si="6"/>
        <v>6</v>
      </c>
      <c r="K44" s="4">
        <f t="shared" si="6"/>
        <v>4</v>
      </c>
      <c r="L44" s="31">
        <f>SUM(C44:K44)</f>
        <v>47367</v>
      </c>
      <c r="M44" s="28"/>
    </row>
    <row r="45" spans="1:13" x14ac:dyDescent="0.2">
      <c r="A45" s="4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2"/>
    </row>
    <row r="46" spans="1:13" ht="25.5" x14ac:dyDescent="0.2">
      <c r="A46" s="42"/>
      <c r="B46" s="18"/>
      <c r="C46" s="32" t="s">
        <v>33</v>
      </c>
      <c r="D46" s="32" t="s">
        <v>34</v>
      </c>
      <c r="E46" s="18"/>
      <c r="F46" s="18"/>
      <c r="G46" s="18"/>
      <c r="H46" s="18"/>
      <c r="I46" s="18"/>
      <c r="J46" s="18"/>
      <c r="K46" s="18"/>
      <c r="L46" s="18"/>
      <c r="M46" s="12"/>
    </row>
    <row r="47" spans="1:13" ht="15" x14ac:dyDescent="0.25">
      <c r="A47" s="42"/>
      <c r="B47" s="9" t="s">
        <v>32</v>
      </c>
      <c r="C47" s="10">
        <f>SUM(C43:E43)</f>
        <v>45928</v>
      </c>
      <c r="D47" s="11">
        <f>SUM(C44:E44)</f>
        <v>45820</v>
      </c>
      <c r="E47" s="18"/>
      <c r="F47" s="18"/>
      <c r="G47" s="18"/>
      <c r="H47" s="18"/>
      <c r="I47" s="18"/>
      <c r="J47" s="18"/>
      <c r="K47" s="18"/>
      <c r="L47" s="18"/>
      <c r="M47" s="12"/>
    </row>
    <row r="48" spans="1:13" ht="15.75" thickBot="1" x14ac:dyDescent="0.3">
      <c r="A48" s="43"/>
      <c r="B48" s="13" t="s">
        <v>31</v>
      </c>
      <c r="C48" s="14">
        <f>SUM(C43:K43)</f>
        <v>47475</v>
      </c>
      <c r="D48" s="15">
        <f>SUM(C44:E44)+SUM(F43:K43)</f>
        <v>47367</v>
      </c>
      <c r="E48" s="23"/>
      <c r="F48" s="23"/>
      <c r="G48" s="23"/>
      <c r="H48" s="23"/>
      <c r="I48" s="23"/>
      <c r="J48" s="23"/>
      <c r="K48" s="23"/>
      <c r="L48" s="23"/>
      <c r="M48" s="17"/>
    </row>
    <row r="49" ht="13.5" thickTop="1" x14ac:dyDescent="0.2"/>
  </sheetData>
  <sheetProtection sheet="1" objects="1" scenarios="1"/>
  <mergeCells count="4">
    <mergeCell ref="A42:A48"/>
    <mergeCell ref="A23:A39"/>
    <mergeCell ref="A4:A20"/>
    <mergeCell ref="B1:L1"/>
  </mergeCells>
  <phoneticPr fontId="0" type="noConversion"/>
  <pageMargins left="1.18" right="1.28" top="0.59" bottom="0.63" header="0" footer="0"/>
  <pageSetup paperSize="9" scale="70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fjpaez</dc:creator>
  <cp:lastModifiedBy>EPIFANIO REGADERA,JOSE MANUEL</cp:lastModifiedBy>
  <cp:lastPrinted>2018-02-12T07:24:08Z</cp:lastPrinted>
  <dcterms:created xsi:type="dcterms:W3CDTF">2012-12-19T09:16:54Z</dcterms:created>
  <dcterms:modified xsi:type="dcterms:W3CDTF">2019-03-25T10:10:02Z</dcterms:modified>
</cp:coreProperties>
</file>